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0140" windowWidth="16560" windowHeight="16440" activeTab="4"/>
  </bookViews>
  <sheets>
    <sheet name="On-Campus Gov't" sheetId="1" r:id="rId1"/>
    <sheet name="On-Campus non-Gov't" sheetId="2" r:id="rId2"/>
    <sheet name="Off-campus Gov't" sheetId="3" r:id="rId3"/>
    <sheet name="Off-campus non-Gov't" sheetId="4" r:id="rId4"/>
    <sheet name="Industry" sheetId="5" r:id="rId5"/>
  </sheets>
  <definedNames>
    <definedName name="Excel_BuiltIn_Sheet_Title_1">"Sheet1"</definedName>
    <definedName name="Excel_BuiltIn_Sheet_Title_2">"Sheet2"</definedName>
    <definedName name="Excel_BuiltIn_Sheet_Title_3">"Sheet3"</definedName>
    <definedName name="_xlnm.Print_Area" localSheetId="0">'On-Campus Gov''t'!$A:$IV</definedName>
  </definedNames>
  <calcPr fullCalcOnLoad="1"/>
</workbook>
</file>

<file path=xl/sharedStrings.xml><?xml version="1.0" encoding="utf-8"?>
<sst xmlns="http://schemas.openxmlformats.org/spreadsheetml/2006/main" count="179" uniqueCount="42">
  <si>
    <t>PI Name</t>
  </si>
  <si>
    <t xml:space="preserve">Project Title: </t>
  </si>
  <si>
    <t xml:space="preserve">Project Period: </t>
  </si>
  <si>
    <t>Year 2</t>
  </si>
  <si>
    <t>Year 3</t>
  </si>
  <si>
    <t>Year 4</t>
  </si>
  <si>
    <t>Year 5</t>
  </si>
  <si>
    <t>Salaries</t>
  </si>
  <si>
    <t>Total S&amp;W, Fringe</t>
  </si>
  <si>
    <t>Supplies</t>
  </si>
  <si>
    <t>International travel</t>
  </si>
  <si>
    <t>Domestic travel</t>
  </si>
  <si>
    <t>Publication Cost</t>
  </si>
  <si>
    <t>GRA Tuition</t>
  </si>
  <si>
    <t>Total non S&amp;W</t>
  </si>
  <si>
    <t>Total Direct Cost</t>
  </si>
  <si>
    <t>Target</t>
  </si>
  <si>
    <t>Consortium</t>
  </si>
  <si>
    <t>Consultants</t>
  </si>
  <si>
    <t>Total MTDC*</t>
  </si>
  <si>
    <t>*Add $25,000 to MTDC for first year for any Consortium over $25,000</t>
  </si>
  <si>
    <t>Year 1</t>
  </si>
  <si>
    <t>TOTAL</t>
  </si>
  <si>
    <t>GRAs</t>
  </si>
  <si>
    <t>PI</t>
  </si>
  <si>
    <t>Co-PI</t>
  </si>
  <si>
    <t>Post-doc</t>
  </si>
  <si>
    <t>Effort</t>
  </si>
  <si>
    <t>Inflation 3% on salaries</t>
  </si>
  <si>
    <t>ICR 26%</t>
  </si>
  <si>
    <t>UG Fringe 8.15%</t>
  </si>
  <si>
    <t>Undergrad</t>
  </si>
  <si>
    <t>Cumulative</t>
  </si>
  <si>
    <t>ICR 60%</t>
  </si>
  <si>
    <t>Capital Equipment</t>
  </si>
  <si>
    <t>ICR 35%</t>
  </si>
  <si>
    <t>GRA Tuition**</t>
  </si>
  <si>
    <t>**Remember, full tuition on Industry proposals.</t>
  </si>
  <si>
    <t>Fringe 30%</t>
  </si>
  <si>
    <t>Fringe 33.2%*</t>
  </si>
  <si>
    <t>UG Fringe 9.02%*</t>
  </si>
  <si>
    <t>*Fringe rates effective 7/1/14; Prior to that date regular employee fringe is 33.7% and UG fringe is 9.15%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</si>
</sst>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_(* #,##0.0000_);_(* \(#,##0.0000\);_(* &quot;-&quot;????_);_(@_)"/>
    <numFmt numFmtId="167" formatCode="_(* #,##0.0_);_(* \(#,##0.0\);_(* &quot;-&quot;?_);_(@_)"/>
    <numFmt numFmtId="168" formatCode="_(* #,##0.00000_);_(* \(#,##0.00000\);_(* &quot;-&quot;?????_);_(@_)"/>
    <numFmt numFmtId="169" formatCode="_(* #,##0.000_);_(* \(#,##0.000\);_(* &quot;-&quot;?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zoomScaleSheetLayoutView="10" workbookViewId="0" topLeftCell="B1">
      <selection activeCell="B15" sqref="B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</f>
        <v>0</v>
      </c>
      <c r="E14" s="2">
        <f>(E6+E7+E9)*0.3</f>
        <v>0</v>
      </c>
      <c r="F14" s="2">
        <f>(F6+F7+F9)*0.3</f>
        <v>0</v>
      </c>
      <c r="G14" s="2">
        <f>(G6+G7+G9)*0.3</f>
        <v>0</v>
      </c>
      <c r="H14" s="2">
        <f>(H6+H7+H9)*0.3</f>
        <v>0</v>
      </c>
      <c r="I14" s="2">
        <f t="shared" si="1"/>
        <v>0</v>
      </c>
      <c r="J14" s="1"/>
      <c r="K14" s="1"/>
    </row>
    <row r="15" spans="2:11" ht="12.75">
      <c r="B15" s="5" t="s">
        <v>30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33</v>
      </c>
      <c r="C33" s="5"/>
      <c r="D33" s="2">
        <f>D31*0.6</f>
        <v>0</v>
      </c>
      <c r="E33" s="2">
        <f>E31*0.6</f>
        <v>0</v>
      </c>
      <c r="F33" s="2">
        <f>F31*0.6</f>
        <v>0</v>
      </c>
      <c r="G33" s="2">
        <f>G31*0.6</f>
        <v>0</v>
      </c>
      <c r="H33" s="2">
        <f>H31*0.6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  <row r="41" ht="12.75">
      <c r="B41" s="5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">
      <selection activeCell="B40" sqref="B40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39</v>
      </c>
      <c r="C14" s="5"/>
      <c r="D14" s="2">
        <f>(D6+D7+D9)*0.332</f>
        <v>0</v>
      </c>
      <c r="E14" s="2">
        <f>(E6+E7+E9)*0.332</f>
        <v>0</v>
      </c>
      <c r="F14" s="2">
        <f>(F6+F7+F9)*0.332</f>
        <v>0</v>
      </c>
      <c r="G14" s="2">
        <f>(G6+G7+G9)*0.332</f>
        <v>0</v>
      </c>
      <c r="H14" s="2">
        <f>(H6+H7+H9)*0.332</f>
        <v>0</v>
      </c>
      <c r="I14" s="2">
        <f t="shared" si="1"/>
        <v>0</v>
      </c>
      <c r="J14" s="1"/>
      <c r="K14" s="1"/>
    </row>
    <row r="15" spans="2:11" ht="12.75">
      <c r="B15" s="5" t="s">
        <v>40</v>
      </c>
      <c r="C15" s="5"/>
      <c r="D15" s="2">
        <f>D10*0.0902</f>
        <v>0</v>
      </c>
      <c r="E15" s="2">
        <f>E10*0.0902</f>
        <v>0</v>
      </c>
      <c r="F15" s="2">
        <f>F10*0.0902</f>
        <v>0</v>
      </c>
      <c r="G15" s="2">
        <f>G10*0.0902</f>
        <v>0</v>
      </c>
      <c r="H15" s="2">
        <f>H10*0.0902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33</v>
      </c>
      <c r="C33" s="5"/>
      <c r="D33" s="2">
        <f>D31*0.6</f>
        <v>0</v>
      </c>
      <c r="E33" s="2">
        <f>E31*0.6</f>
        <v>0</v>
      </c>
      <c r="F33" s="2">
        <f>F31*0.6</f>
        <v>0</v>
      </c>
      <c r="G33" s="2">
        <f>G31*0.6</f>
        <v>0</v>
      </c>
      <c r="H33" s="2">
        <f>H31*0.6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39" ht="12.75">
      <c r="B39" s="5"/>
    </row>
    <row r="40" ht="12.75">
      <c r="B40" s="1" t="s">
        <v>41</v>
      </c>
    </row>
    <row r="41" spans="2:3" ht="12.75">
      <c r="B41" s="5" t="s">
        <v>20</v>
      </c>
      <c r="C41" s="5"/>
    </row>
    <row r="42" ht="12.75">
      <c r="B4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G15" sqref="G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</f>
        <v>0</v>
      </c>
      <c r="E14" s="2">
        <f>(E6+E7+E9)*0.3</f>
        <v>0</v>
      </c>
      <c r="F14" s="2">
        <f>(F6+F7+F9)*0.3</f>
        <v>0</v>
      </c>
      <c r="G14" s="2">
        <f>(G6+G7+G9)*0.3</f>
        <v>0</v>
      </c>
      <c r="H14" s="2">
        <f>(H6+H7+H9)*0.3</f>
        <v>0</v>
      </c>
      <c r="I14" s="2">
        <f t="shared" si="1"/>
        <v>0</v>
      </c>
      <c r="J14" s="1"/>
      <c r="K14" s="1"/>
    </row>
    <row r="15" spans="2:11" ht="12.75">
      <c r="B15" s="5" t="s">
        <v>30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E42" sqref="E42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39</v>
      </c>
      <c r="C14" s="5"/>
      <c r="D14" s="2">
        <f>(D6+D7+D9)*0.332</f>
        <v>0</v>
      </c>
      <c r="E14" s="2">
        <f>(E6+E7+E9)*0.332</f>
        <v>0</v>
      </c>
      <c r="F14" s="2">
        <f>(F6+F7+F9)*0.332</f>
        <v>0</v>
      </c>
      <c r="G14" s="2">
        <f>(G6+G7+G9)*0.332</f>
        <v>0</v>
      </c>
      <c r="H14" s="2">
        <f>(H6+H7+H9)*0.332</f>
        <v>0</v>
      </c>
      <c r="I14" s="2">
        <f t="shared" si="1"/>
        <v>0</v>
      </c>
      <c r="J14" s="1"/>
      <c r="K14" s="1"/>
    </row>
    <row r="15" spans="2:11" ht="12.75">
      <c r="B15" s="5" t="s">
        <v>40</v>
      </c>
      <c r="C15" s="5"/>
      <c r="D15" s="2">
        <f>D10*0.0902</f>
        <v>0</v>
      </c>
      <c r="E15" s="2">
        <f>E10*0.0902</f>
        <v>0</v>
      </c>
      <c r="F15" s="2">
        <f>F10*0.0902</f>
        <v>0</v>
      </c>
      <c r="G15" s="2">
        <f>G10*0.0902</f>
        <v>0</v>
      </c>
      <c r="H15" s="2">
        <f>H10*0.0902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ht="12.75">
      <c r="B40" s="1" t="s">
        <v>41</v>
      </c>
    </row>
    <row r="41" spans="2:3" ht="12.75">
      <c r="B41" s="5" t="s">
        <v>20</v>
      </c>
      <c r="C41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2"/>
  <sheetViews>
    <sheetView tabSelected="1" zoomScalePageLayoutView="0" workbookViewId="0" topLeftCell="A1">
      <selection activeCell="B15" sqref="B15"/>
    </sheetView>
  </sheetViews>
  <sheetFormatPr defaultColWidth="8.8515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32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31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39</v>
      </c>
      <c r="C14" s="5"/>
      <c r="D14" s="2">
        <f>(D6+D7+D9)*0.332</f>
        <v>0</v>
      </c>
      <c r="E14" s="2">
        <f>(E6+E7+E9)*0.332</f>
        <v>0</v>
      </c>
      <c r="F14" s="2">
        <f>(F6+F7+F9)*0.332</f>
        <v>0</v>
      </c>
      <c r="G14" s="2">
        <f>(G6+G7+G9)*0.332</f>
        <v>0</v>
      </c>
      <c r="H14" s="2">
        <f>(H6+H7+H9)*0.332</f>
        <v>0</v>
      </c>
      <c r="I14" s="2">
        <f t="shared" si="1"/>
        <v>0</v>
      </c>
      <c r="J14" s="1"/>
      <c r="K14" s="1"/>
    </row>
    <row r="15" spans="2:11" ht="12.75">
      <c r="B15" s="5" t="s">
        <v>40</v>
      </c>
      <c r="C15" s="5"/>
      <c r="D15" s="2">
        <f>D10*0.0902</f>
        <v>0</v>
      </c>
      <c r="E15" s="2">
        <f>E10*0.0902</f>
        <v>0</v>
      </c>
      <c r="F15" s="2">
        <f>F10*0.0902</f>
        <v>0</v>
      </c>
      <c r="G15" s="2">
        <f>G10*0.0902</f>
        <v>0</v>
      </c>
      <c r="H15" s="2">
        <f>H10*0.0902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5" t="s">
        <v>36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35</v>
      </c>
      <c r="C33" s="5"/>
      <c r="D33" s="2">
        <f>D31*0.35</f>
        <v>0</v>
      </c>
      <c r="E33" s="2">
        <f>E31*0.35</f>
        <v>0</v>
      </c>
      <c r="F33" s="2">
        <f>F31*0.35</f>
        <v>0</v>
      </c>
      <c r="G33" s="2">
        <f>G31*0.35</f>
        <v>0</v>
      </c>
      <c r="H33" s="2">
        <f>H31*0.35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ht="12.75">
      <c r="B40" s="1" t="s">
        <v>41</v>
      </c>
    </row>
    <row r="41" spans="2:3" ht="12.75">
      <c r="B41" s="5" t="s">
        <v>20</v>
      </c>
      <c r="C41" s="5"/>
    </row>
    <row r="42" ht="12.75">
      <c r="B42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Columbia University</cp:lastModifiedBy>
  <cp:lastPrinted>2009-10-21T18:54:25Z</cp:lastPrinted>
  <dcterms:created xsi:type="dcterms:W3CDTF">2009-08-19T13:21:28Z</dcterms:created>
  <dcterms:modified xsi:type="dcterms:W3CDTF">2014-04-17T19:19:54Z</dcterms:modified>
  <cp:category/>
  <cp:version/>
  <cp:contentType/>
  <cp:contentStatus/>
</cp:coreProperties>
</file>